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dist_site" sheetId="1" r:id="rId1"/>
    <sheet name="Feuil2" sheetId="2" r:id="rId2"/>
  </sheets>
  <definedNames>
    <definedName name="_xlnm.Print_Area" localSheetId="0">'dist_site'!$A$1:$P$31</definedName>
  </definedNames>
  <calcPr fullCalcOnLoad="1"/>
</workbook>
</file>

<file path=xl/sharedStrings.xml><?xml version="1.0" encoding="utf-8"?>
<sst xmlns="http://schemas.openxmlformats.org/spreadsheetml/2006/main" count="68" uniqueCount="25">
  <si>
    <t>Calcul horizon / élévation</t>
  </si>
  <si>
    <t>F6DCD - 08/08/2018</t>
  </si>
  <si>
    <t>Distance max entre 2 points</t>
  </si>
  <si>
    <t>h1 =</t>
  </si>
  <si>
    <t>m</t>
  </si>
  <si>
    <t>d =</t>
  </si>
  <si>
    <t>km</t>
  </si>
  <si>
    <t>h2 =</t>
  </si>
  <si>
    <t>°</t>
  </si>
  <si>
    <t>K =</t>
  </si>
  <si>
    <t>Kr = racine(2.K.R) =</t>
  </si>
  <si>
    <t>s = arcsin(Z/D - D/2R.K)</t>
  </si>
  <si>
    <t>s =</t>
  </si>
  <si>
    <t>Angle de site de h2</t>
  </si>
  <si>
    <t>D =</t>
  </si>
  <si>
    <t>Ht-Koenigsbourg - jn38qf / Mt-Blanc - jn35kt ; 271km / 188°</t>
  </si>
  <si>
    <t>d /km = Kr.(racine(h1 /m) + racine(h2 /m))  ; R = 6370 km, K =  4/3 (à ajuster)</t>
  </si>
  <si>
    <t>d /km = Kr.(racine(h1 /m) + racine(h2 /m))  ; R = 6370 km, K = 4/3 (à ajuster)</t>
  </si>
  <si>
    <t>dN/dh =</t>
  </si>
  <si>
    <t>unités N /km</t>
  </si>
  <si>
    <t>Saisir les valeurs en rouge</t>
  </si>
  <si>
    <t>Lire les résultats en bleu</t>
  </si>
  <si>
    <t>Annotations en vert</t>
  </si>
  <si>
    <t>Coïndice de réfraction N et coefficient multiplicateur K</t>
  </si>
  <si>
    <t>LIAISON TROPOSPHERIQUE EN VISIBILITE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</si>
</sst>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sz val="11"/>
      <color rgb="FF00B050"/>
      <name val="Calibri"/>
      <family val="2"/>
    </font>
    <font>
      <sz val="11"/>
      <color theme="3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left"/>
    </xf>
    <xf numFmtId="0" fontId="34" fillId="0" borderId="13" xfId="0" applyFont="1" applyBorder="1" applyAlignment="1">
      <alignment/>
    </xf>
    <xf numFmtId="0" fontId="0" fillId="0" borderId="15" xfId="0" applyBorder="1" applyAlignment="1">
      <alignment/>
    </xf>
    <xf numFmtId="2" fontId="21" fillId="33" borderId="0" xfId="0" applyNumberFormat="1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36" fillId="6" borderId="0" xfId="0" applyFont="1" applyFill="1" applyBorder="1" applyAlignment="1">
      <alignment horizontal="right"/>
    </xf>
    <xf numFmtId="167" fontId="36" fillId="6" borderId="0" xfId="0" applyNumberFormat="1" applyFont="1" applyFill="1" applyBorder="1" applyAlignment="1">
      <alignment horizontal="center"/>
    </xf>
    <xf numFmtId="0" fontId="36" fillId="6" borderId="14" xfId="0" applyFont="1" applyFill="1" applyBorder="1" applyAlignment="1">
      <alignment/>
    </xf>
    <xf numFmtId="0" fontId="36" fillId="6" borderId="15" xfId="0" applyFont="1" applyFill="1" applyBorder="1" applyAlignment="1">
      <alignment horizontal="right"/>
    </xf>
    <xf numFmtId="0" fontId="36" fillId="6" borderId="16" xfId="0" applyFont="1" applyFill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5" xfId="0" applyFill="1" applyBorder="1" applyAlignment="1">
      <alignment/>
    </xf>
    <xf numFmtId="166" fontId="36" fillId="6" borderId="15" xfId="0" applyNumberFormat="1" applyFont="1" applyFill="1" applyBorder="1" applyAlignment="1">
      <alignment horizontal="center"/>
    </xf>
    <xf numFmtId="167" fontId="21" fillId="33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38" fillId="6" borderId="15" xfId="0" applyFont="1" applyFill="1" applyBorder="1" applyAlignment="1">
      <alignment horizontal="right"/>
    </xf>
    <xf numFmtId="0" fontId="38" fillId="6" borderId="16" xfId="0" applyFont="1" applyFill="1" applyBorder="1" applyAlignment="1">
      <alignment horizontal="left"/>
    </xf>
    <xf numFmtId="0" fontId="38" fillId="6" borderId="0" xfId="0" applyFont="1" applyFill="1" applyBorder="1" applyAlignment="1">
      <alignment horizontal="right"/>
    </xf>
    <xf numFmtId="2" fontId="38" fillId="6" borderId="0" xfId="0" applyNumberFormat="1" applyFont="1" applyFill="1" applyBorder="1" applyAlignment="1">
      <alignment horizontal="center"/>
    </xf>
    <xf numFmtId="0" fontId="38" fillId="6" borderId="14" xfId="0" applyFont="1" applyFill="1" applyBorder="1" applyAlignment="1">
      <alignment/>
    </xf>
    <xf numFmtId="2" fontId="21" fillId="33" borderId="15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38" fillId="0" borderId="0" xfId="0" applyFont="1" applyAlignment="1">
      <alignment/>
    </xf>
    <xf numFmtId="1" fontId="21" fillId="33" borderId="0" xfId="0" applyNumberFormat="1" applyFont="1" applyFill="1" applyBorder="1" applyAlignment="1" applyProtection="1">
      <alignment horizontal="center"/>
      <protection locked="0"/>
    </xf>
    <xf numFmtId="1" fontId="38" fillId="6" borderId="15" xfId="0" applyNumberFormat="1" applyFont="1" applyFill="1" applyBorder="1" applyAlignment="1">
      <alignment horizontal="center"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114300</xdr:rowOff>
    </xdr:from>
    <xdr:to>
      <xdr:col>7</xdr:col>
      <xdr:colOff>552450</xdr:colOff>
      <xdr:row>34</xdr:row>
      <xdr:rowOff>0</xdr:rowOff>
    </xdr:to>
    <xdr:grpSp>
      <xdr:nvGrpSpPr>
        <xdr:cNvPr id="1" name="Groupe 58"/>
        <xdr:cNvGrpSpPr>
          <a:grpSpLocks/>
        </xdr:cNvGrpSpPr>
      </xdr:nvGrpSpPr>
      <xdr:grpSpPr>
        <a:xfrm>
          <a:off x="3067050" y="2609850"/>
          <a:ext cx="2819400" cy="3924300"/>
          <a:chOff x="494228" y="3162300"/>
          <a:chExt cx="2818946" cy="3913104"/>
        </a:xfrm>
        <a:solidFill>
          <a:srgbClr val="FFFFFF"/>
        </a:solidFill>
      </xdr:grpSpPr>
      <xdr:grpSp>
        <xdr:nvGrpSpPr>
          <xdr:cNvPr id="2" name="Groupe 56"/>
          <xdr:cNvGrpSpPr>
            <a:grpSpLocks/>
          </xdr:cNvGrpSpPr>
        </xdr:nvGrpSpPr>
        <xdr:grpSpPr>
          <a:xfrm>
            <a:off x="494228" y="3162300"/>
            <a:ext cx="2818946" cy="3913104"/>
            <a:chOff x="494228" y="4152900"/>
            <a:chExt cx="2818946" cy="3913104"/>
          </a:xfrm>
          <a:solidFill>
            <a:srgbClr val="FFFFFF"/>
          </a:solidFill>
        </xdr:grpSpPr>
        <xdr:sp>
          <xdr:nvSpPr>
            <xdr:cNvPr id="3" name="ZoneTexte 29"/>
            <xdr:cNvSpPr txBox="1">
              <a:spLocks noChangeArrowheads="1"/>
            </xdr:cNvSpPr>
          </xdr:nvSpPr>
          <xdr:spPr>
            <a:xfrm>
              <a:off x="2179958" y="4332903"/>
              <a:ext cx="390424" cy="26609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h2</a:t>
              </a:r>
            </a:p>
          </xdr:txBody>
        </xdr:sp>
        <xdr:grpSp>
          <xdr:nvGrpSpPr>
            <xdr:cNvPr id="4" name="Groupe 55"/>
            <xdr:cNvGrpSpPr>
              <a:grpSpLocks/>
            </xdr:cNvGrpSpPr>
          </xdr:nvGrpSpPr>
          <xdr:grpSpPr>
            <a:xfrm>
              <a:off x="494228" y="4152900"/>
              <a:ext cx="2818946" cy="3913104"/>
              <a:chOff x="494228" y="4162425"/>
              <a:chExt cx="2818946" cy="3913104"/>
            </a:xfrm>
            <a:solidFill>
              <a:srgbClr val="FFFFFF"/>
            </a:solidFill>
          </xdr:grpSpPr>
          <xdr:sp>
            <xdr:nvSpPr>
              <xdr:cNvPr id="5" name="ZoneTexte 27"/>
              <xdr:cNvSpPr txBox="1">
                <a:spLocks noChangeArrowheads="1"/>
              </xdr:cNvSpPr>
            </xdr:nvSpPr>
            <xdr:spPr>
              <a:xfrm>
                <a:off x="2065790" y="4456886"/>
                <a:ext cx="390424" cy="26609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</a:t>
                </a:r>
              </a:p>
            </xdr:txBody>
          </xdr:sp>
          <xdr:grpSp>
            <xdr:nvGrpSpPr>
              <xdr:cNvPr id="6" name="Groupe 54"/>
              <xdr:cNvGrpSpPr>
                <a:grpSpLocks/>
              </xdr:cNvGrpSpPr>
            </xdr:nvGrpSpPr>
            <xdr:grpSpPr>
              <a:xfrm>
                <a:off x="494228" y="4162425"/>
                <a:ext cx="2818946" cy="3913104"/>
                <a:chOff x="494228" y="4162425"/>
                <a:chExt cx="2818946" cy="3913104"/>
              </a:xfrm>
              <a:solidFill>
                <a:srgbClr val="FFFFFF"/>
              </a:solidFill>
            </xdr:grpSpPr>
            <xdr:sp>
              <xdr:nvSpPr>
                <xdr:cNvPr id="7" name="ZoneTexte 1"/>
                <xdr:cNvSpPr txBox="1">
                  <a:spLocks noChangeArrowheads="1"/>
                </xdr:cNvSpPr>
              </xdr:nvSpPr>
              <xdr:spPr>
                <a:xfrm>
                  <a:off x="1741612" y="4400146"/>
                  <a:ext cx="162089" cy="4177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D
</a:t>
                  </a:r>
                </a:p>
              </xdr:txBody>
            </xdr:sp>
            <xdr:grpSp>
              <xdr:nvGrpSpPr>
                <xdr:cNvPr id="8" name="Groupe 53"/>
                <xdr:cNvGrpSpPr>
                  <a:grpSpLocks/>
                </xdr:cNvGrpSpPr>
              </xdr:nvGrpSpPr>
              <xdr:grpSpPr>
                <a:xfrm>
                  <a:off x="494228" y="4162425"/>
                  <a:ext cx="2818946" cy="3913104"/>
                  <a:chOff x="494228" y="4162425"/>
                  <a:chExt cx="2818946" cy="3913104"/>
                </a:xfrm>
                <a:solidFill>
                  <a:srgbClr val="FFFFFF"/>
                </a:solidFill>
              </xdr:grpSpPr>
              <xdr:sp>
                <xdr:nvSpPr>
                  <xdr:cNvPr id="9" name="ZoneTexte 23"/>
                  <xdr:cNvSpPr txBox="1">
                    <a:spLocks noChangeArrowheads="1"/>
                  </xdr:cNvSpPr>
                </xdr:nvSpPr>
                <xdr:spPr>
                  <a:xfrm>
                    <a:off x="1589389" y="4751347"/>
                    <a:ext cx="381262" cy="28467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</a:t>
                    </a:r>
                  </a:p>
                </xdr:txBody>
              </xdr:sp>
              <xdr:grpSp>
                <xdr:nvGrpSpPr>
                  <xdr:cNvPr id="10" name="Groupe 52"/>
                  <xdr:cNvGrpSpPr>
                    <a:grpSpLocks/>
                  </xdr:cNvGrpSpPr>
                </xdr:nvGrpSpPr>
                <xdr:grpSpPr>
                  <a:xfrm>
                    <a:off x="494228" y="4162425"/>
                    <a:ext cx="2818946" cy="3913104"/>
                    <a:chOff x="494228" y="4162425"/>
                    <a:chExt cx="2818946" cy="3913104"/>
                  </a:xfrm>
                  <a:solidFill>
                    <a:srgbClr val="FFFFFF"/>
                  </a:solidFill>
                </xdr:grpSpPr>
                <xdr:sp>
                  <xdr:nvSpPr>
                    <xdr:cNvPr id="11" name="ZoneTexte 25"/>
                    <xdr:cNvSpPr txBox="1">
                      <a:spLocks noChangeArrowheads="1"/>
                    </xdr:cNvSpPr>
                  </xdr:nvSpPr>
                  <xdr:spPr>
                    <a:xfrm>
                      <a:off x="1475221" y="5064395"/>
                      <a:ext cx="390424" cy="266091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100" b="0" i="0" u="none" baseline="0">
                          <a:solidFill>
                            <a:srgbClr val="000000"/>
                          </a:solidFill>
                          <a:latin typeface="Calibri"/>
                          <a:ea typeface="Calibri"/>
                          <a:cs typeface="Calibri"/>
                        </a:rPr>
                        <a:t>d</a:t>
                      </a:r>
                    </a:p>
                  </xdr:txBody>
                </xdr:sp>
                <xdr:grpSp>
                  <xdr:nvGrpSpPr>
                    <xdr:cNvPr id="12" name="Groupe 51"/>
                    <xdr:cNvGrpSpPr>
                      <a:grpSpLocks/>
                    </xdr:cNvGrpSpPr>
                  </xdr:nvGrpSpPr>
                  <xdr:grpSpPr>
                    <a:xfrm>
                      <a:off x="494228" y="4162425"/>
                      <a:ext cx="2818946" cy="3913104"/>
                      <a:chOff x="494228" y="4162425"/>
                      <a:chExt cx="2818946" cy="391310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3" name="ZoneTexte 21"/>
                      <xdr:cNvSpPr txBox="1">
                        <a:spLocks noChangeArrowheads="1"/>
                      </xdr:cNvSpPr>
                    </xdr:nvSpPr>
                    <xdr:spPr>
                      <a:xfrm>
                        <a:off x="970630" y="5302117"/>
                        <a:ext cx="390424" cy="266091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sz="1100" b="0" i="0" u="none" baseline="0">
                            <a:solidFill>
                              <a:srgbClr val="000000"/>
                            </a:solidFill>
                            <a:latin typeface="Calibri"/>
                            <a:ea typeface="Calibri"/>
                            <a:cs typeface="Calibri"/>
                          </a:rPr>
                          <a:t>h1</a:t>
                        </a:r>
                      </a:p>
                    </xdr:txBody>
                  </xdr:sp>
                  <xdr:grpSp>
                    <xdr:nvGrpSpPr>
                      <xdr:cNvPr id="14" name="Groupe 50"/>
                      <xdr:cNvGrpSpPr>
                        <a:grpSpLocks/>
                      </xdr:cNvGrpSpPr>
                    </xdr:nvGrpSpPr>
                    <xdr:grpSpPr>
                      <a:xfrm>
                        <a:off x="494228" y="4162425"/>
                        <a:ext cx="2818946" cy="3913104"/>
                        <a:chOff x="494228" y="4162425"/>
                        <a:chExt cx="2818946" cy="3913104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15" name="Groupe 49"/>
                        <xdr:cNvGrpSpPr>
                          <a:grpSpLocks/>
                        </xdr:cNvGrpSpPr>
                      </xdr:nvGrpSpPr>
                      <xdr:grpSpPr>
                        <a:xfrm>
                          <a:off x="494228" y="4162425"/>
                          <a:ext cx="2818946" cy="3913104"/>
                          <a:chOff x="484703" y="4162425"/>
                          <a:chExt cx="2818946" cy="3913104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16" name="Arc 33"/>
                          <xdr:cNvSpPr>
                            <a:spLocks/>
                          </xdr:cNvSpPr>
                        </xdr:nvSpPr>
                        <xdr:spPr>
                          <a:xfrm rot="19817460">
                            <a:off x="484703" y="5055591"/>
                            <a:ext cx="2818946" cy="2706890"/>
                          </a:xfrm>
                          <a:custGeom>
                            <a:pathLst>
                              <a:path stroke="0" h="2706880" w="2818946">
                                <a:moveTo>
                                  <a:pt x="1213338" y="13168"/>
                                </a:moveTo>
                                <a:lnTo>
                                  <a:pt x="0" y="0"/>
                                </a:lnTo>
                                <a:close/>
                              </a:path>
                              <a:path fill="none" h="2706880" w="2818946">
                                <a:moveTo>
                                  <a:pt x="2818946" y="2706880"/>
                                </a:moveTo>
                              </a:path>
                            </a:pathLst>
                          </a:custGeom>
                          <a:noFill/>
                          <a:ln w="9525" cmpd="sng">
                            <a:solidFill>
                              <a:srgbClr val="4A7EBB"/>
                            </a:solidFill>
                            <a:prstDash val="dash"/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Calibri"/>
                                <a:ea typeface="Calibri"/>
                                <a:cs typeface="Calibri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7" name="Connecteur droit 34"/>
                          <xdr:cNvSpPr>
                            <a:spLocks/>
                          </xdr:cNvSpPr>
                        </xdr:nvSpPr>
                        <xdr:spPr>
                          <a:xfrm flipV="1">
                            <a:off x="1170412" y="4400146"/>
                            <a:ext cx="1742813" cy="863818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4A7EBB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 lIns="91440" tIns="45720" rIns="91440" bIns="45720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Calibri"/>
                                <a:ea typeface="Calibri"/>
                                <a:cs typeface="Calibri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8" name="Connecteur droit 35"/>
                          <xdr:cNvSpPr>
                            <a:spLocks/>
                          </xdr:cNvSpPr>
                        </xdr:nvSpPr>
                        <xdr:spPr>
                          <a:xfrm flipV="1">
                            <a:off x="2094321" y="4276883"/>
                            <a:ext cx="38056" cy="3058091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4A7EBB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 lIns="91440" tIns="45720" rIns="91440" bIns="45720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Calibri"/>
                                <a:ea typeface="Calibri"/>
                                <a:cs typeface="Calibri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9" name="Connecteur droit 36"/>
                          <xdr:cNvSpPr>
                            <a:spLocks/>
                          </xdr:cNvSpPr>
                        </xdr:nvSpPr>
                        <xdr:spPr>
                          <a:xfrm>
                            <a:off x="913183" y="4703412"/>
                            <a:ext cx="1190300" cy="2621780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4A7EBB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 lIns="91440" tIns="45720" rIns="91440" bIns="45720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Calibri"/>
                                <a:ea typeface="Calibri"/>
                                <a:cs typeface="Calibri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20" name="Connecteur droit 37"/>
                          <xdr:cNvSpPr>
                            <a:spLocks/>
                          </xdr:cNvSpPr>
                        </xdr:nvSpPr>
                        <xdr:spPr>
                          <a:xfrm flipV="1">
                            <a:off x="1179573" y="4162425"/>
                            <a:ext cx="1209328" cy="1092734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4A7EBB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 lIns="91440" tIns="45720" rIns="91440" bIns="45720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Calibri"/>
                                <a:ea typeface="Calibri"/>
                                <a:cs typeface="Calibri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21" name="Arc 32"/>
                          <xdr:cNvSpPr>
                            <a:spLocks/>
                          </xdr:cNvSpPr>
                        </xdr:nvSpPr>
                        <xdr:spPr>
                          <a:xfrm>
                            <a:off x="1427640" y="4874610"/>
                            <a:ext cx="219173" cy="342397"/>
                          </a:xfrm>
                          <a:custGeom>
                            <a:pathLst>
                              <a:path stroke="0" h="341922" w="219040">
                                <a:moveTo>
                                  <a:pt x="109520" y="0"/>
                                </a:moveTo>
                                <a:lnTo>
                                  <a:pt x="0" y="0"/>
                                </a:lnTo>
                                <a:close/>
                              </a:path>
                              <a:path fill="none" h="341922" w="219040">
                                <a:moveTo>
                                  <a:pt x="219040" y="341922"/>
                                </a:moveTo>
                              </a:path>
                            </a:pathLst>
                          </a:custGeom>
                          <a:noFill/>
                          <a:ln w="9525" cmpd="sng">
                            <a:solidFill>
                              <a:srgbClr val="4A7EBB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Calibri"/>
                                <a:ea typeface="Calibri"/>
                                <a:cs typeface="Calibri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22" name="Arc 43"/>
                          <xdr:cNvSpPr>
                            <a:spLocks/>
                          </xdr:cNvSpPr>
                        </xdr:nvSpPr>
                        <xdr:spPr>
                          <a:xfrm rot="19817460">
                            <a:off x="484703" y="5368639"/>
                            <a:ext cx="2818946" cy="2706890"/>
                          </a:xfrm>
                          <a:custGeom>
                            <a:pathLst>
                              <a:path stroke="0" h="2706880" w="2818946">
                                <a:moveTo>
                                  <a:pt x="1213338" y="13168"/>
                                </a:moveTo>
                                <a:lnTo>
                                  <a:pt x="0" y="0"/>
                                </a:lnTo>
                                <a:close/>
                              </a:path>
                              <a:path fill="none" h="2706880" w="2818946">
                                <a:moveTo>
                                  <a:pt x="2818946" y="2706880"/>
                                </a:moveTo>
                              </a:path>
                            </a:pathLst>
                          </a:custGeom>
                          <a:noFill/>
                          <a:ln w="9525" cmpd="sng">
                            <a:solidFill>
                              <a:srgbClr val="4A7EBB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Calibri"/>
                                <a:ea typeface="Calibri"/>
                                <a:cs typeface="Calibri"/>
                              </a:rPr>
                              <a:t/>
                            </a:r>
                          </a:p>
                        </xdr:txBody>
                      </xdr:sp>
                    </xdr:grpSp>
                    <xdr:sp>
                      <xdr:nvSpPr>
                        <xdr:cNvPr id="23" name="ZoneTexte 48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1522439" y="5938974"/>
                          <a:ext cx="266390" cy="227938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>
                          <a:spAutoFit/>
                        </a:bodyPr>
                        <a:p>
                          <a:pPr algn="l">
                            <a:defRPr/>
                          </a:pPr>
                          <a:r>
                            <a:rPr lang="en-US" cap="none" sz="1100" b="0" i="0" u="none" baseline="0">
                              <a:solidFill>
                                <a:srgbClr val="000000"/>
                              </a:solidFill>
                              <a:latin typeface="Calibri"/>
                              <a:ea typeface="Calibri"/>
                              <a:cs typeface="Calibri"/>
                            </a:rPr>
                            <a:t>R.K</a:t>
                          </a:r>
                        </a:p>
                      </xdr:txBody>
                    </xdr:sp>
                  </xdr:grpSp>
                </xdr:grpSp>
              </xdr:grpSp>
            </xdr:grpSp>
          </xdr:grpSp>
        </xdr:grpSp>
      </xdr:grpSp>
      <xdr:sp>
        <xdr:nvSpPr>
          <xdr:cNvPr id="24" name="ZoneTexte 57"/>
          <xdr:cNvSpPr txBox="1">
            <a:spLocks noChangeArrowheads="1"/>
          </xdr:cNvSpPr>
        </xdr:nvSpPr>
        <xdr:spPr>
          <a:xfrm>
            <a:off x="760618" y="3266976"/>
            <a:ext cx="704737" cy="4372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 = h2-h1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0</xdr:col>
      <xdr:colOff>0</xdr:colOff>
      <xdr:row>13</xdr:row>
      <xdr:rowOff>114300</xdr:rowOff>
    </xdr:from>
    <xdr:to>
      <xdr:col>4</xdr:col>
      <xdr:colOff>114300</xdr:colOff>
      <xdr:row>28</xdr:row>
      <xdr:rowOff>38100</xdr:rowOff>
    </xdr:to>
    <xdr:grpSp>
      <xdr:nvGrpSpPr>
        <xdr:cNvPr id="25" name="Groupe 68"/>
        <xdr:cNvGrpSpPr>
          <a:grpSpLocks/>
        </xdr:cNvGrpSpPr>
      </xdr:nvGrpSpPr>
      <xdr:grpSpPr>
        <a:xfrm>
          <a:off x="0" y="2609850"/>
          <a:ext cx="3162300" cy="2819400"/>
          <a:chOff x="0" y="2781300"/>
          <a:chExt cx="3162300" cy="2809875"/>
        </a:xfrm>
        <a:solidFill>
          <a:srgbClr val="FFFFFF"/>
        </a:solidFill>
      </xdr:grpSpPr>
      <xdr:grpSp>
        <xdr:nvGrpSpPr>
          <xdr:cNvPr id="26" name="Groupe 64"/>
          <xdr:cNvGrpSpPr>
            <a:grpSpLocks/>
          </xdr:cNvGrpSpPr>
        </xdr:nvGrpSpPr>
        <xdr:grpSpPr>
          <a:xfrm>
            <a:off x="0" y="2781300"/>
            <a:ext cx="3162300" cy="2809875"/>
            <a:chOff x="2552700" y="3743325"/>
            <a:chExt cx="3162300" cy="2809875"/>
          </a:xfrm>
          <a:solidFill>
            <a:srgbClr val="FFFFFF"/>
          </a:solidFill>
        </xdr:grpSpPr>
        <xdr:sp>
          <xdr:nvSpPr>
            <xdr:cNvPr id="27" name="ZoneTexte 9"/>
            <xdr:cNvSpPr txBox="1">
              <a:spLocks noChangeArrowheads="1"/>
            </xdr:cNvSpPr>
          </xdr:nvSpPr>
          <xdr:spPr>
            <a:xfrm>
              <a:off x="5324456" y="4237161"/>
              <a:ext cx="390544" cy="2655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h2
</a:t>
              </a:r>
            </a:p>
          </xdr:txBody>
        </xdr:sp>
        <xdr:grpSp>
          <xdr:nvGrpSpPr>
            <xdr:cNvPr id="28" name="Groupe 63"/>
            <xdr:cNvGrpSpPr>
              <a:grpSpLocks/>
            </xdr:cNvGrpSpPr>
          </xdr:nvGrpSpPr>
          <xdr:grpSpPr>
            <a:xfrm>
              <a:off x="2552700" y="3743325"/>
              <a:ext cx="3009719" cy="2809875"/>
              <a:chOff x="2552700" y="3743325"/>
              <a:chExt cx="3009900" cy="2809875"/>
            </a:xfrm>
            <a:solidFill>
              <a:srgbClr val="FFFFFF"/>
            </a:solidFill>
          </xdr:grpSpPr>
          <xdr:sp>
            <xdr:nvSpPr>
              <xdr:cNvPr id="29" name="ZoneTexte 11"/>
              <xdr:cNvSpPr txBox="1">
                <a:spLocks noChangeArrowheads="1"/>
              </xdr:cNvSpPr>
            </xdr:nvSpPr>
            <xdr:spPr>
              <a:xfrm>
                <a:off x="4515155" y="4986695"/>
                <a:ext cx="390535" cy="27536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R.K</a:t>
                </a:r>
              </a:p>
            </xdr:txBody>
          </xdr:sp>
          <xdr:grpSp>
            <xdr:nvGrpSpPr>
              <xdr:cNvPr id="30" name="Groupe 62"/>
              <xdr:cNvGrpSpPr>
                <a:grpSpLocks/>
              </xdr:cNvGrpSpPr>
            </xdr:nvGrpSpPr>
            <xdr:grpSpPr>
              <a:xfrm>
                <a:off x="2552700" y="3743325"/>
                <a:ext cx="3009900" cy="2809875"/>
                <a:chOff x="2552700" y="3743325"/>
                <a:chExt cx="3009900" cy="2809875"/>
              </a:xfrm>
              <a:solidFill>
                <a:srgbClr val="FFFFFF"/>
              </a:solidFill>
            </xdr:grpSpPr>
            <xdr:sp>
              <xdr:nvSpPr>
                <xdr:cNvPr id="31" name="ZoneTexte 7"/>
                <xdr:cNvSpPr txBox="1">
                  <a:spLocks noChangeArrowheads="1"/>
                </xdr:cNvSpPr>
              </xdr:nvSpPr>
              <xdr:spPr>
                <a:xfrm>
                  <a:off x="4324026" y="3743325"/>
                  <a:ext cx="390535" cy="26553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d</a:t>
                  </a:r>
                </a:p>
              </xdr:txBody>
            </xdr:sp>
            <xdr:grpSp>
              <xdr:nvGrpSpPr>
                <xdr:cNvPr id="32" name="Groupe 61"/>
                <xdr:cNvGrpSpPr>
                  <a:grpSpLocks/>
                </xdr:cNvGrpSpPr>
              </xdr:nvGrpSpPr>
              <xdr:grpSpPr>
                <a:xfrm>
                  <a:off x="2552700" y="3961793"/>
                  <a:ext cx="3009900" cy="2591407"/>
                  <a:chOff x="2552700" y="3961660"/>
                  <a:chExt cx="3009900" cy="2591540"/>
                </a:xfrm>
                <a:solidFill>
                  <a:srgbClr val="FFFFFF"/>
                </a:solidFill>
              </xdr:grpSpPr>
              <xdr:sp>
                <xdr:nvSpPr>
                  <xdr:cNvPr id="33" name="ZoneTexte 3"/>
                  <xdr:cNvSpPr txBox="1">
                    <a:spLocks noChangeArrowheads="1"/>
                  </xdr:cNvSpPr>
                </xdr:nvSpPr>
                <xdr:spPr>
                  <a:xfrm>
                    <a:off x="3105017" y="3971378"/>
                    <a:ext cx="390535" cy="26563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h1</a:t>
                    </a:r>
                  </a:p>
                </xdr:txBody>
              </xdr:sp>
              <xdr:grpSp>
                <xdr:nvGrpSpPr>
                  <xdr:cNvPr id="34" name="Groupe 60"/>
                  <xdr:cNvGrpSpPr>
                    <a:grpSpLocks/>
                  </xdr:cNvGrpSpPr>
                </xdr:nvGrpSpPr>
                <xdr:grpSpPr>
                  <a:xfrm>
                    <a:off x="2552700" y="3961660"/>
                    <a:ext cx="3009900" cy="2591540"/>
                    <a:chOff x="2552700" y="3961660"/>
                    <a:chExt cx="3009900" cy="2591540"/>
                  </a:xfrm>
                  <a:solidFill>
                    <a:srgbClr val="FFFFFF"/>
                  </a:solidFill>
                </xdr:grpSpPr>
                <xdr:sp>
                  <xdr:nvSpPr>
                    <xdr:cNvPr id="35" name="Arc 15"/>
                    <xdr:cNvSpPr>
                      <a:spLocks/>
                    </xdr:cNvSpPr>
                  </xdr:nvSpPr>
                  <xdr:spPr>
                    <a:xfrm rot="19817460">
                      <a:off x="2552700" y="4047181"/>
                      <a:ext cx="2866930" cy="2506019"/>
                    </a:xfrm>
                    <a:custGeom>
                      <a:pathLst>
                        <a:path stroke="0" h="2506105" w="2867025">
                          <a:moveTo>
                            <a:pt x="1251624" y="10128"/>
                          </a:moveTo>
                          <a:lnTo>
                            <a:pt x="0" y="0"/>
                          </a:lnTo>
                          <a:close/>
                        </a:path>
                        <a:path fill="none" h="2506106" w="2867026">
                          <a:moveTo>
                            <a:pt x="2867026" y="2506106"/>
                          </a:moveTo>
                        </a:path>
                      </a:pathLst>
                    </a:custGeom>
                    <a:noFill/>
                    <a:ln w="9525" cmpd="sng">
                      <a:solidFill>
                        <a:srgbClr val="4A7EBB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36" name="Connecteur droit 16"/>
                    <xdr:cNvSpPr>
                      <a:spLocks/>
                    </xdr:cNvSpPr>
                  </xdr:nvSpPr>
                  <xdr:spPr>
                    <a:xfrm>
                      <a:off x="3390957" y="3961660"/>
                      <a:ext cx="2171643" cy="2850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4A7EBB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37" name="Connecteur droit 17"/>
                    <xdr:cNvSpPr>
                      <a:spLocks/>
                    </xdr:cNvSpPr>
                  </xdr:nvSpPr>
                  <xdr:spPr>
                    <a:xfrm flipV="1">
                      <a:off x="4324026" y="4018674"/>
                      <a:ext cx="1219010" cy="201233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4A7EBB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Connecteur droit 18"/>
                    <xdr:cNvSpPr>
                      <a:spLocks/>
                    </xdr:cNvSpPr>
                  </xdr:nvSpPr>
                  <xdr:spPr>
                    <a:xfrm>
                      <a:off x="3381175" y="3990167"/>
                      <a:ext cx="924039" cy="2050556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4A7EBB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</xdr:grpSp>
            </xdr:grpSp>
          </xdr:grpSp>
        </xdr:grpSp>
      </xdr:grpSp>
      <xdr:sp>
        <xdr:nvSpPr>
          <xdr:cNvPr id="39" name="Connecteur droit 65"/>
          <xdr:cNvSpPr>
            <a:spLocks/>
          </xdr:cNvSpPr>
        </xdr:nvSpPr>
        <xdr:spPr>
          <a:xfrm flipH="1" flipV="1">
            <a:off x="1676019" y="3037701"/>
            <a:ext cx="75895" cy="2021705"/>
          </a:xfrm>
          <a:prstGeom prst="line">
            <a:avLst/>
          </a:prstGeom>
          <a:noFill/>
          <a:ln w="9525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J27" sqref="J27"/>
    </sheetView>
  </sheetViews>
  <sheetFormatPr defaultColWidth="11.421875" defaultRowHeight="15"/>
  <cols>
    <col min="11" max="11" width="12.00390625" style="0" customWidth="1"/>
    <col min="14" max="14" width="12.7109375" style="0" bestFit="1" customWidth="1"/>
    <col min="15" max="15" width="12.28125" style="0" customWidth="1"/>
  </cols>
  <sheetData>
    <row r="1" ht="15">
      <c r="A1" t="s">
        <v>0</v>
      </c>
    </row>
    <row r="2" spans="1:9" ht="15">
      <c r="A2" t="s">
        <v>1</v>
      </c>
      <c r="E2" s="32"/>
      <c r="F2" s="49"/>
      <c r="G2" s="49"/>
      <c r="H2" s="49"/>
      <c r="I2" s="49"/>
    </row>
    <row r="3" spans="1:9" ht="15">
      <c r="A3" s="1" t="s">
        <v>24</v>
      </c>
      <c r="B3" s="1"/>
      <c r="C3" s="1"/>
      <c r="E3" s="33" t="s">
        <v>15</v>
      </c>
      <c r="F3" s="48"/>
      <c r="G3" s="48"/>
      <c r="H3" s="49"/>
      <c r="I3" s="49"/>
    </row>
    <row r="4" ht="15.75" thickBot="1"/>
    <row r="5" spans="1:15" ht="15">
      <c r="A5" s="2" t="s">
        <v>2</v>
      </c>
      <c r="B5" s="3"/>
      <c r="C5" s="3"/>
      <c r="D5" s="3"/>
      <c r="E5" s="3"/>
      <c r="F5" s="3"/>
      <c r="G5" s="4"/>
      <c r="I5" s="2" t="s">
        <v>2</v>
      </c>
      <c r="J5" s="3"/>
      <c r="K5" s="3"/>
      <c r="L5" s="3"/>
      <c r="M5" s="3"/>
      <c r="N5" s="3"/>
      <c r="O5" s="4"/>
    </row>
    <row r="6" spans="1:15" ht="15">
      <c r="A6" s="5" t="s">
        <v>16</v>
      </c>
      <c r="B6" s="6"/>
      <c r="C6" s="6"/>
      <c r="D6" s="6"/>
      <c r="E6" s="6"/>
      <c r="F6" s="6"/>
      <c r="G6" s="7"/>
      <c r="I6" s="5" t="s">
        <v>17</v>
      </c>
      <c r="J6" s="6"/>
      <c r="K6" s="6"/>
      <c r="L6" s="6"/>
      <c r="M6" s="6"/>
      <c r="N6" s="6"/>
      <c r="O6" s="7"/>
    </row>
    <row r="7" spans="1:15" ht="15">
      <c r="A7" s="8" t="s">
        <v>9</v>
      </c>
      <c r="B7" s="14">
        <f>4/3</f>
        <v>1.3333333333333333</v>
      </c>
      <c r="C7" s="9"/>
      <c r="D7" s="6"/>
      <c r="E7" s="10" t="s">
        <v>10</v>
      </c>
      <c r="F7" s="11">
        <f>SQRT(2*6.37*B7)</f>
        <v>4.121488404286328</v>
      </c>
      <c r="G7" s="7"/>
      <c r="I7" s="8" t="s">
        <v>9</v>
      </c>
      <c r="J7" s="14">
        <f>4/3</f>
        <v>1.3333333333333333</v>
      </c>
      <c r="K7" s="9"/>
      <c r="L7" s="6"/>
      <c r="M7" s="10" t="s">
        <v>10</v>
      </c>
      <c r="N7" s="11">
        <f>SQRT(2*6.37*J7)</f>
        <v>4.121488404286328</v>
      </c>
      <c r="O7" s="7"/>
    </row>
    <row r="8" spans="1:15" ht="15">
      <c r="A8" s="8" t="s">
        <v>3</v>
      </c>
      <c r="B8" s="15">
        <v>600</v>
      </c>
      <c r="C8" s="9" t="s">
        <v>4</v>
      </c>
      <c r="D8" s="6"/>
      <c r="E8" s="6"/>
      <c r="F8" s="6"/>
      <c r="G8" s="7"/>
      <c r="I8" s="8" t="s">
        <v>3</v>
      </c>
      <c r="J8" s="15">
        <v>600</v>
      </c>
      <c r="K8" s="9" t="s">
        <v>4</v>
      </c>
      <c r="L8" s="6"/>
      <c r="M8" s="6"/>
      <c r="N8" s="6"/>
      <c r="O8" s="7"/>
    </row>
    <row r="9" spans="1:15" ht="15">
      <c r="A9" s="8" t="s">
        <v>7</v>
      </c>
      <c r="B9" s="15">
        <v>4800</v>
      </c>
      <c r="C9" s="9" t="s">
        <v>4</v>
      </c>
      <c r="D9" s="6"/>
      <c r="E9" s="16" t="s">
        <v>5</v>
      </c>
      <c r="F9" s="17">
        <f>F7*(SQRT(B8)+SQRT(B9))</f>
        <v>386.50052847418766</v>
      </c>
      <c r="G9" s="18" t="s">
        <v>6</v>
      </c>
      <c r="I9" s="8" t="s">
        <v>7</v>
      </c>
      <c r="J9" s="15">
        <v>1285</v>
      </c>
      <c r="K9" s="9" t="s">
        <v>4</v>
      </c>
      <c r="L9" s="6"/>
      <c r="M9" s="16" t="s">
        <v>5</v>
      </c>
      <c r="N9" s="17">
        <f>N7*(SQRT(J8)+SQRT(J9))</f>
        <v>248.69800461805258</v>
      </c>
      <c r="O9" s="18" t="s">
        <v>6</v>
      </c>
    </row>
    <row r="10" spans="1:15" ht="15">
      <c r="A10" s="5"/>
      <c r="B10" s="6"/>
      <c r="C10" s="6"/>
      <c r="D10" s="6"/>
      <c r="E10" s="6"/>
      <c r="F10" s="6"/>
      <c r="G10" s="7"/>
      <c r="I10" s="5"/>
      <c r="J10" s="6"/>
      <c r="K10" s="6"/>
      <c r="L10" s="6"/>
      <c r="M10" s="6"/>
      <c r="N10" s="6"/>
      <c r="O10" s="7"/>
    </row>
    <row r="11" spans="1:15" ht="15">
      <c r="A11" s="12" t="s">
        <v>13</v>
      </c>
      <c r="B11" s="6"/>
      <c r="C11" s="6"/>
      <c r="D11" s="6"/>
      <c r="E11" s="6"/>
      <c r="F11" s="6"/>
      <c r="G11" s="7"/>
      <c r="I11" s="12" t="s">
        <v>13</v>
      </c>
      <c r="J11" s="6"/>
      <c r="K11" s="6"/>
      <c r="L11" s="6"/>
      <c r="M11" s="6"/>
      <c r="N11" s="6"/>
      <c r="O11" s="7"/>
    </row>
    <row r="12" spans="1:15" ht="15">
      <c r="A12" s="5" t="s">
        <v>11</v>
      </c>
      <c r="B12" s="6"/>
      <c r="C12" s="6"/>
      <c r="D12" s="6"/>
      <c r="E12" s="16" t="s">
        <v>14</v>
      </c>
      <c r="F12" s="17">
        <f>SQRT(POWER(B13,2)+POWER((B9-B8)/1000,2))</f>
        <v>271.03254417135963</v>
      </c>
      <c r="G12" s="18" t="s">
        <v>6</v>
      </c>
      <c r="I12" s="5" t="s">
        <v>11</v>
      </c>
      <c r="J12" s="6"/>
      <c r="K12" s="6"/>
      <c r="L12" s="6"/>
      <c r="M12" s="16" t="s">
        <v>14</v>
      </c>
      <c r="N12" s="17">
        <f>SQRT(POWER(J13,2)+POWER((J9-J8)/1000,2))</f>
        <v>123.0019074039098</v>
      </c>
      <c r="O12" s="18" t="s">
        <v>6</v>
      </c>
    </row>
    <row r="13" spans="1:15" ht="15.75" thickBot="1">
      <c r="A13" s="25" t="s">
        <v>5</v>
      </c>
      <c r="B13" s="28">
        <v>271</v>
      </c>
      <c r="C13" s="26" t="s">
        <v>6</v>
      </c>
      <c r="D13" s="13"/>
      <c r="E13" s="19" t="s">
        <v>12</v>
      </c>
      <c r="F13" s="27">
        <f>(180/PI())*ASIN(((B9-B8)/(1000*F12))-(F12/(2*B7*6370)))</f>
        <v>-0.026316582109678233</v>
      </c>
      <c r="G13" s="20" t="s">
        <v>8</v>
      </c>
      <c r="I13" s="25" t="s">
        <v>5</v>
      </c>
      <c r="J13" s="28">
        <v>123</v>
      </c>
      <c r="K13" s="26" t="s">
        <v>6</v>
      </c>
      <c r="L13" s="13"/>
      <c r="M13" s="19" t="s">
        <v>12</v>
      </c>
      <c r="N13" s="27">
        <f>(180/PI())*ASIN(((J9-J8)/(1000*N12))-(N12/(2*J7*6370)))</f>
        <v>-0.09580238499921184</v>
      </c>
      <c r="O13" s="20" t="s">
        <v>8</v>
      </c>
    </row>
    <row r="14" spans="1:15" ht="15.75" thickBot="1">
      <c r="A14" s="6"/>
      <c r="B14" s="6"/>
      <c r="C14" s="6"/>
      <c r="D14" s="6"/>
      <c r="E14" s="6"/>
      <c r="F14" s="6"/>
      <c r="G14" s="6"/>
      <c r="I14" s="29"/>
      <c r="J14" s="29"/>
      <c r="K14" s="29"/>
      <c r="L14" s="29"/>
      <c r="M14" s="29"/>
      <c r="N14" s="29"/>
      <c r="O14" s="29"/>
    </row>
    <row r="15" spans="1:15" ht="15">
      <c r="A15" s="21"/>
      <c r="B15" s="6"/>
      <c r="C15" s="6"/>
      <c r="D15" s="6"/>
      <c r="E15" s="6"/>
      <c r="F15" s="6"/>
      <c r="G15" s="6"/>
      <c r="I15" s="2" t="s">
        <v>2</v>
      </c>
      <c r="J15" s="3"/>
      <c r="K15" s="3"/>
      <c r="L15" s="3"/>
      <c r="M15" s="3"/>
      <c r="N15" s="3"/>
      <c r="O15" s="4"/>
    </row>
    <row r="16" spans="1:15" ht="15">
      <c r="A16" s="6"/>
      <c r="B16" s="6"/>
      <c r="C16" s="6"/>
      <c r="D16" s="6"/>
      <c r="E16" s="22"/>
      <c r="F16" s="23"/>
      <c r="G16" s="24"/>
      <c r="I16" s="5" t="s">
        <v>17</v>
      </c>
      <c r="J16" s="6"/>
      <c r="K16" s="6"/>
      <c r="L16" s="6"/>
      <c r="M16" s="6"/>
      <c r="N16" s="6"/>
      <c r="O16" s="7"/>
    </row>
    <row r="17" spans="9:15" ht="15">
      <c r="I17" s="8" t="s">
        <v>9</v>
      </c>
      <c r="J17" s="14">
        <f>4/3</f>
        <v>1.3333333333333333</v>
      </c>
      <c r="K17" s="9"/>
      <c r="L17" s="6"/>
      <c r="M17" s="10" t="s">
        <v>10</v>
      </c>
      <c r="N17" s="11">
        <f>SQRT(2*6.37*J17)</f>
        <v>4.121488404286328</v>
      </c>
      <c r="O17" s="7"/>
    </row>
    <row r="18" spans="9:15" ht="15">
      <c r="I18" s="8" t="s">
        <v>3</v>
      </c>
      <c r="J18" s="15">
        <v>600</v>
      </c>
      <c r="K18" s="9" t="s">
        <v>4</v>
      </c>
      <c r="L18" s="6"/>
      <c r="M18" s="6"/>
      <c r="N18" s="6"/>
      <c r="O18" s="7"/>
    </row>
    <row r="19" spans="9:15" ht="15">
      <c r="I19" s="8" t="s">
        <v>7</v>
      </c>
      <c r="J19" s="15">
        <v>900</v>
      </c>
      <c r="K19" s="9" t="s">
        <v>4</v>
      </c>
      <c r="L19" s="6"/>
      <c r="M19" s="16" t="s">
        <v>5</v>
      </c>
      <c r="N19" s="17">
        <f>N17*(SQRT(J18)+SQRT(J19))</f>
        <v>224.60008784158154</v>
      </c>
      <c r="O19" s="18" t="s">
        <v>6</v>
      </c>
    </row>
    <row r="20" spans="9:15" ht="15">
      <c r="I20" s="5"/>
      <c r="J20" s="6"/>
      <c r="K20" s="6"/>
      <c r="L20" s="6"/>
      <c r="M20" s="6"/>
      <c r="N20" s="6"/>
      <c r="O20" s="7"/>
    </row>
    <row r="21" spans="9:15" ht="15">
      <c r="I21" s="12" t="s">
        <v>13</v>
      </c>
      <c r="J21" s="6"/>
      <c r="K21" s="6"/>
      <c r="L21" s="6"/>
      <c r="M21" s="6"/>
      <c r="N21" s="6"/>
      <c r="O21" s="7"/>
    </row>
    <row r="22" spans="9:15" ht="15">
      <c r="I22" s="5" t="s">
        <v>11</v>
      </c>
      <c r="J22" s="6"/>
      <c r="K22" s="6"/>
      <c r="L22" s="6"/>
      <c r="M22" s="16" t="s">
        <v>14</v>
      </c>
      <c r="N22" s="17">
        <f>SQRT(POWER(J23,2)+POWER((J19-J18)/1000,2))</f>
        <v>97.00046391641641</v>
      </c>
      <c r="O22" s="18" t="s">
        <v>6</v>
      </c>
    </row>
    <row r="23" spans="9:15" ht="15.75" thickBot="1">
      <c r="I23" s="25" t="s">
        <v>5</v>
      </c>
      <c r="J23" s="28">
        <v>97</v>
      </c>
      <c r="K23" s="26" t="s">
        <v>6</v>
      </c>
      <c r="L23" s="13"/>
      <c r="M23" s="19" t="s">
        <v>12</v>
      </c>
      <c r="N23" s="27">
        <f>(180/PI())*ASIN(((J19-J18)/(1000*N22))-(N22/(2*J17*6370)))</f>
        <v>-0.1499787304252696</v>
      </c>
      <c r="O23" s="20" t="s">
        <v>8</v>
      </c>
    </row>
    <row r="24" ht="15.75" thickBot="1"/>
    <row r="25" spans="1:15" ht="15">
      <c r="A25" s="44" t="s">
        <v>20</v>
      </c>
      <c r="I25" s="34" t="s">
        <v>23</v>
      </c>
      <c r="J25" s="35"/>
      <c r="K25" s="35"/>
      <c r="L25" s="35"/>
      <c r="M25" s="35"/>
      <c r="N25" s="35"/>
      <c r="O25" s="36"/>
    </row>
    <row r="26" spans="1:15" ht="15">
      <c r="A26" s="45" t="s">
        <v>21</v>
      </c>
      <c r="I26" s="8" t="s">
        <v>18</v>
      </c>
      <c r="J26" s="46">
        <v>-39</v>
      </c>
      <c r="K26" s="9" t="s">
        <v>19</v>
      </c>
      <c r="L26" s="29"/>
      <c r="M26" s="40" t="s">
        <v>9</v>
      </c>
      <c r="N26" s="41">
        <f>IF(J26&gt;-157,1/(1+6370*J26*0.000001),"guidage")</f>
        <v>1.3305480527429248</v>
      </c>
      <c r="O26" s="42"/>
    </row>
    <row r="27" spans="1:15" ht="15.75" thickBot="1">
      <c r="A27" s="48" t="s">
        <v>22</v>
      </c>
      <c r="I27" s="25" t="s">
        <v>9</v>
      </c>
      <c r="J27" s="43">
        <f>4/3</f>
        <v>1.3333333333333333</v>
      </c>
      <c r="K27" s="26"/>
      <c r="L27" s="37"/>
      <c r="M27" s="38" t="s">
        <v>18</v>
      </c>
      <c r="N27" s="47">
        <f>1000000*(1/J27-1)/6370</f>
        <v>-39.24646781789639</v>
      </c>
      <c r="O27" s="39" t="s">
        <v>19</v>
      </c>
    </row>
    <row r="28" spans="9:15" ht="15">
      <c r="I28" s="30"/>
      <c r="J28" s="29"/>
      <c r="K28" s="29"/>
      <c r="L28" s="29"/>
      <c r="M28" s="29"/>
      <c r="N28" s="29"/>
      <c r="O28" s="29"/>
    </row>
    <row r="29" spans="9:15" ht="15">
      <c r="I29" s="29"/>
      <c r="J29" s="29"/>
      <c r="K29" s="29"/>
      <c r="L29" s="29"/>
      <c r="M29" s="22"/>
      <c r="N29" s="23"/>
      <c r="O29" s="24"/>
    </row>
    <row r="30" spans="9:15" ht="15">
      <c r="I30" s="31"/>
      <c r="J30" s="31"/>
      <c r="K30" s="31"/>
      <c r="L30" s="31"/>
      <c r="M30" s="31"/>
      <c r="N30" s="31"/>
      <c r="O30" s="31"/>
    </row>
    <row r="31" spans="9:15" ht="15">
      <c r="I31" s="31"/>
      <c r="J31" s="31"/>
      <c r="K31" s="31"/>
      <c r="L31" s="31"/>
      <c r="M31" s="31"/>
      <c r="N31" s="31"/>
      <c r="O31" s="31"/>
    </row>
    <row r="32" spans="9:15" ht="15">
      <c r="I32" s="31"/>
      <c r="J32" s="31"/>
      <c r="K32" s="31"/>
      <c r="L32" s="31"/>
      <c r="M32" s="31"/>
      <c r="N32" s="31"/>
      <c r="O32" s="31"/>
    </row>
    <row r="33" spans="9:15" ht="15">
      <c r="I33" s="31"/>
      <c r="J33" s="31"/>
      <c r="K33" s="31"/>
      <c r="L33" s="31"/>
      <c r="M33" s="31"/>
      <c r="N33" s="31"/>
      <c r="O33" s="31"/>
    </row>
    <row r="34" spans="9:15" ht="15">
      <c r="I34" s="31"/>
      <c r="J34" s="31"/>
      <c r="K34" s="31"/>
      <c r="L34" s="31"/>
      <c r="M34" s="31"/>
      <c r="N34" s="31"/>
      <c r="O34" s="31"/>
    </row>
  </sheetData>
  <sheetProtection password="F901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Heitz</dc:creator>
  <cp:keywords/>
  <dc:description/>
  <cp:lastModifiedBy>D. Heitz</cp:lastModifiedBy>
  <cp:lastPrinted>2018-08-15T05:03:13Z</cp:lastPrinted>
  <dcterms:created xsi:type="dcterms:W3CDTF">2018-08-08T06:01:41Z</dcterms:created>
  <dcterms:modified xsi:type="dcterms:W3CDTF">2018-08-15T05:29:51Z</dcterms:modified>
  <cp:category/>
  <cp:version/>
  <cp:contentType/>
  <cp:contentStatus/>
</cp:coreProperties>
</file>